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zeumgornictwa.sharepoint.com/sites/informatycy/Shared Documents/!Zapytania/2026/MGWDI27132026WU - materiały/"/>
    </mc:Choice>
  </mc:AlternateContent>
  <xr:revisionPtr revIDLastSave="128" documentId="14_{11C31C57-72A5-4D6A-9726-703A7F63A7C9}" xr6:coauthVersionLast="47" xr6:coauthVersionMax="47" xr10:uidLastSave="{A8C91F65-529F-D242-89FB-3331204AEB10}"/>
  <bookViews>
    <workbookView xWindow="56980" yWindow="2740" windowWidth="29720" windowHeight="24160" xr2:uid="{3485DCE1-CF67-471D-8936-D88B807F02E1}"/>
  </bookViews>
  <sheets>
    <sheet name="Arkusz1" sheetId="1" r:id="rId1"/>
  </sheets>
  <definedNames>
    <definedName name="solver_adj" localSheetId="0" hidden="1">Arkusz1!$F$9:$F$50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Arkusz1!$G$51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20119.43</definedName>
    <definedName name="solver_ver" localSheetId="0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H37" i="1" s="1"/>
  <c r="G44" i="1"/>
  <c r="H44" i="1" s="1"/>
  <c r="G9" i="1"/>
  <c r="H9" i="1" s="1"/>
  <c r="G10" i="1"/>
  <c r="H10" i="1" s="1"/>
  <c r="I10" i="1" s="1"/>
  <c r="G11" i="1"/>
  <c r="H11" i="1" s="1"/>
  <c r="I11" i="1" s="1"/>
  <c r="G12" i="1"/>
  <c r="H12" i="1" s="1"/>
  <c r="G13" i="1"/>
  <c r="H13" i="1" s="1"/>
  <c r="I13" i="1" s="1"/>
  <c r="G14" i="1"/>
  <c r="G45" i="1"/>
  <c r="H45" i="1" s="1"/>
  <c r="I45" i="1" s="1"/>
  <c r="G43" i="1"/>
  <c r="H43" i="1" s="1"/>
  <c r="G41" i="1"/>
  <c r="G42" i="1"/>
  <c r="G46" i="1"/>
  <c r="H46" i="1" s="1"/>
  <c r="I46" i="1" s="1"/>
  <c r="G19" i="1"/>
  <c r="H19" i="1" s="1"/>
  <c r="G18" i="1"/>
  <c r="G36" i="1"/>
  <c r="H36" i="1" s="1"/>
  <c r="I37" i="1" l="1"/>
  <c r="H14" i="1"/>
  <c r="I14" i="1" s="1"/>
  <c r="I12" i="1"/>
  <c r="I9" i="1"/>
  <c r="I43" i="1"/>
  <c r="H42" i="1"/>
  <c r="I42" i="1" s="1"/>
  <c r="H41" i="1"/>
  <c r="I41" i="1" s="1"/>
  <c r="I19" i="1"/>
  <c r="H18" i="1"/>
  <c r="I18" i="1" s="1"/>
  <c r="I36" i="1"/>
  <c r="G38" i="1"/>
  <c r="H38" i="1" s="1"/>
  <c r="G47" i="1"/>
  <c r="H47" i="1" s="1"/>
  <c r="G39" i="1"/>
  <c r="H39" i="1" s="1"/>
  <c r="G40" i="1"/>
  <c r="H40" i="1" s="1"/>
  <c r="G49" i="1"/>
  <c r="H49" i="1" s="1"/>
  <c r="G33" i="1"/>
  <c r="I47" i="1" l="1"/>
  <c r="I38" i="1"/>
  <c r="I39" i="1"/>
  <c r="I40" i="1"/>
  <c r="H33" i="1"/>
  <c r="I33" i="1" s="1"/>
  <c r="I49" i="1"/>
  <c r="G15" i="1" l="1"/>
  <c r="G16" i="1"/>
  <c r="G17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5" i="1"/>
  <c r="G48" i="1"/>
  <c r="G50" i="1"/>
  <c r="H26" i="1" l="1"/>
  <c r="I26" i="1" s="1"/>
  <c r="H25" i="1"/>
  <c r="I25" i="1" s="1"/>
  <c r="H24" i="1"/>
  <c r="I24" i="1" s="1"/>
  <c r="H23" i="1"/>
  <c r="I23" i="1" s="1"/>
  <c r="H50" i="1"/>
  <c r="I50" i="1" s="1"/>
  <c r="H22" i="1"/>
  <c r="I22" i="1" s="1"/>
  <c r="H48" i="1"/>
  <c r="I48" i="1" s="1"/>
  <c r="H21" i="1"/>
  <c r="I21" i="1" s="1"/>
  <c r="H20" i="1"/>
  <c r="I20" i="1" s="1"/>
  <c r="H35" i="1"/>
  <c r="I35" i="1" s="1"/>
  <c r="H34" i="1"/>
  <c r="I34" i="1" s="1"/>
  <c r="H32" i="1"/>
  <c r="I32" i="1" s="1"/>
  <c r="H17" i="1"/>
  <c r="I17" i="1" s="1"/>
  <c r="H31" i="1"/>
  <c r="I31" i="1" s="1"/>
  <c r="H16" i="1"/>
  <c r="I16" i="1" s="1"/>
  <c r="H30" i="1"/>
  <c r="I30" i="1" s="1"/>
  <c r="H15" i="1"/>
  <c r="I15" i="1" s="1"/>
  <c r="H29" i="1"/>
  <c r="I29" i="1" s="1"/>
  <c r="H28" i="1"/>
  <c r="I28" i="1" s="1"/>
  <c r="H27" i="1"/>
  <c r="I27" i="1" s="1"/>
  <c r="G51" i="1"/>
  <c r="H51" i="1" l="1"/>
  <c r="I51" i="1" s="1"/>
  <c r="G52" i="1"/>
  <c r="H52" i="1" s="1"/>
  <c r="I52" i="1" s="1"/>
</calcChain>
</file>

<file path=xl/sharedStrings.xml><?xml version="1.0" encoding="utf-8"?>
<sst xmlns="http://schemas.openxmlformats.org/spreadsheetml/2006/main" count="150" uniqueCount="101">
  <si>
    <t>formularz cenowy</t>
  </si>
  <si>
    <t xml:space="preserve">Deklaruję wykonanie zamówienia na zadanie pn. : </t>
  </si>
  <si>
    <t>„Sukcesywna dostawa materiałów oraz narzędzi teleinformatycznych”</t>
  </si>
  <si>
    <t xml:space="preserve">Nazwa/Adres/NIP/REGON - Wykonawcy : </t>
  </si>
  <si>
    <t xml:space="preserve">* Ilości wskazane w tabeli sa ilościami szacunkowymi, zamówienie będzie realizowane wg. potrzeb Zamawiajacego po cenach jednostkowych zadeklarowanych w Formularzu cenowym do wysokości środków zabezpieczonych w budżecie na ten cel. Zamawiający nie jest również zobowiązany do zamówienia wszystkich pozycji wymienionych w ofercie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</si>
  <si>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**Zamawiający nie dopuszcza wskazania w ofercie regenerowanych materiałów eksploatacyjnych.</t>
  </si>
  <si>
    <t>***Zamawiający wymaga aby przedmiot dostawy był dostarczony jako fabrycznie nowy wolny od wad technicznych i prawnych, dopuszczony do obrotu oraz dobrej jakości.</t>
  </si>
  <si>
    <t>Podpis i pieczątka osób(y) wskazanych w dokumencie
upoważniającym do występowania w obrocie prawnym
lub posiadające pełnomocnictwo.</t>
  </si>
  <si>
    <t xml:space="preserve">Data………………………………
……………………………………………………
</t>
  </si>
  <si>
    <t>LP.</t>
  </si>
  <si>
    <t>NAZWA ARTYKUŁU</t>
  </si>
  <si>
    <t>OPIS</t>
  </si>
  <si>
    <t>ILOŚĆ SZACUNKOWA</t>
  </si>
  <si>
    <t>JEDN. MIARY</t>
  </si>
  <si>
    <t>CENA JEDNOSTKOWA NETTO</t>
  </si>
  <si>
    <t>WARTOŚĆ NETTO</t>
  </si>
  <si>
    <t xml:space="preserve">Wartość VAT </t>
  </si>
  <si>
    <t>WARTOŚĆ BRUTTO</t>
  </si>
  <si>
    <t>Striper trójotworowy</t>
  </si>
  <si>
    <r>
      <t xml:space="preserve">Striper trójotworowy Miller </t>
    </r>
    <r>
      <rPr>
        <sz val="12"/>
        <color rgb="FF000000"/>
        <rFont val="Calibri"/>
        <family val="2"/>
        <charset val="238"/>
        <scheme val="minor"/>
      </rPr>
      <t>FO-103T-250J﻿ lub równoważny</t>
    </r>
    <r>
      <rPr>
        <sz val="12"/>
        <color theme="1"/>
        <rFont val="Calibri"/>
        <family val="2"/>
        <charset val="238"/>
        <scheme val="minor"/>
      </rPr>
      <t xml:space="preserve"> Jako równoważne będą dopuszczone wszystkie stripery pozwalające na ściąganie lakieru z włókien światłowodowych, powłoki z pigtaili i tub.</t>
    </r>
  </si>
  <si>
    <t>SZT.</t>
  </si>
  <si>
    <t>Striper obrotowy do płaszcza i tub (0-3.2mm)</t>
  </si>
  <si>
    <t xml:space="preserve">Ideal 45-162 lub równoważny </t>
  </si>
  <si>
    <t>Nożyczki do kevlaru</t>
  </si>
  <si>
    <t>Nożyczki dedykowane do cięcia kevlaru</t>
  </si>
  <si>
    <t xml:space="preserve">Striper do płaszcza </t>
  </si>
  <si>
    <t xml:space="preserve">Ściagacz izolacji z ostrzem HAUPA 200031 lub inny striper pozwalający na wykonywanie podłużnych i poprzecznych cięć kabli światłowodowych bez uszkodzenia wewnętrznych warstw kabla. </t>
  </si>
  <si>
    <t>Obcinarki do kabli</t>
  </si>
  <si>
    <t>Kaseta do czyszczenia złącz światłowodowych</t>
  </si>
  <si>
    <t>Kaseta do czyszczenia złącz światłowodowych SC i LC, minimum 500 użyć (dopuszczalne dostarczenie kilku kaset z mniejszą żywotnością)</t>
  </si>
  <si>
    <t>Alkohol izopropylowy</t>
  </si>
  <si>
    <t>litry</t>
  </si>
  <si>
    <t>Skrętka nieekranowana kat. 5e UTP</t>
  </si>
  <si>
    <t>Kabel sieciowy do użytku wewnętrznego, drut. belka 305m</t>
  </si>
  <si>
    <t>Wtyk sieciowy RJ45 Kat.5e, 100 szt. w paczce</t>
  </si>
  <si>
    <t>PACZKA</t>
  </si>
  <si>
    <t>Wtyk sieciowy RJ45 Kat.6, 100 szt. w paczce</t>
  </si>
  <si>
    <t>Plastikowe opaski zaciskowe</t>
  </si>
  <si>
    <t>Długość 8-12cm</t>
  </si>
  <si>
    <t>Długość 18-22cm</t>
  </si>
  <si>
    <t>Chusteczki bezpylowe</t>
  </si>
  <si>
    <t>250 szt. w paczce</t>
  </si>
  <si>
    <t xml:space="preserve">Przełącznica światłowodowa </t>
  </si>
  <si>
    <t>1U 19” 24 SC SIMPLEX</t>
  </si>
  <si>
    <t>Tacka spawu 12j</t>
  </si>
  <si>
    <t>12j</t>
  </si>
  <si>
    <t>Adaptery</t>
  </si>
  <si>
    <t>Opaska rzepowa</t>
  </si>
  <si>
    <t>Szerokość 10-12mm</t>
  </si>
  <si>
    <t>Czyścik do adapterów SC i LC</t>
  </si>
  <si>
    <t>Minimum 500 użyć.</t>
  </si>
  <si>
    <t xml:space="preserve">Wkładka światłowodowa (Moduł SFP+) </t>
  </si>
  <si>
    <t>Tx:1330nm, RX:1270nm, 10 Gbps LC SM, WDM, zasięg min 20 km</t>
  </si>
  <si>
    <t>Patchcord 2M</t>
  </si>
  <si>
    <t>Patchcord UTP 5e</t>
  </si>
  <si>
    <t>Patchcord 1 M</t>
  </si>
  <si>
    <t>Patchcord 3M</t>
  </si>
  <si>
    <t>Patchcord 5 M</t>
  </si>
  <si>
    <t>Patchcord 10 M</t>
  </si>
  <si>
    <t>Access Point</t>
  </si>
  <si>
    <t>Zasilacz PoE 48V</t>
  </si>
  <si>
    <t>Zasilacz PoE, 48V, 0,5A, 802.3af</t>
  </si>
  <si>
    <t>Patchpanel</t>
  </si>
  <si>
    <t>Patch panel 19" pod keystone 24xRJ45</t>
  </si>
  <si>
    <t>Łącznik keystone RJ-45</t>
  </si>
  <si>
    <t>Łącznik modularny keystone RJ-45 STP kat.6 z dwoma gniazdami RJ-45</t>
  </si>
  <si>
    <t>Łącznik modularny RJ-45</t>
  </si>
  <si>
    <t>Szafa rack 19" 9U</t>
  </si>
  <si>
    <t>Szafa rack 19" 9U 600x450, wisząca, drzwi metalowe, jednosekcyjna</t>
  </si>
  <si>
    <t>Szafa rack 19" 12U</t>
  </si>
  <si>
    <t>Szafa rack 19" 12U 600x600, wisząca, drzwi metalowe, jednosekcyjna</t>
  </si>
  <si>
    <t>Listwa zasilająca 230V do szafy rack 19"</t>
  </si>
  <si>
    <t>Tester okablowania LCD z szukaczem/skanerem</t>
  </si>
  <si>
    <t>Media konwerter</t>
  </si>
  <si>
    <t>Gigabitowy media konwerter z portem SFP</t>
  </si>
  <si>
    <t>Kabel światłowodowy</t>
  </si>
  <si>
    <t>8J zewnętrzny jednomodowy</t>
  </si>
  <si>
    <t>METR</t>
  </si>
  <si>
    <t>24J zewnętrzny jednomodowy</t>
  </si>
  <si>
    <t xml:space="preserve">Moduł sterownika przekaźnikowego </t>
  </si>
  <si>
    <t>Przekaźnik ESP32-S3, zasilanie POE, port ETH, 8x digital input,8x relay output</t>
  </si>
  <si>
    <t>Tester okablowania z szukaczem/skanerem kabli, RJ-45, RJ-11.</t>
  </si>
  <si>
    <t>Patchcord 0,25M</t>
  </si>
  <si>
    <t>LC/PC duplex</t>
  </si>
  <si>
    <t>9 gniazd z wyłącznikiem, 1.8m, wtyk UPS</t>
  </si>
  <si>
    <t>Switch zarządzalny 48</t>
  </si>
  <si>
    <t>Wtyk sieciowy RJ11</t>
  </si>
  <si>
    <t>Wtyk sieciowy RJ11, 100 szt. w paczce</t>
  </si>
  <si>
    <t>Skrętka ekranowana kat. 6 F/UTP</t>
  </si>
  <si>
    <t>Kabel sieciowy do użytku wewnętrznego, drut. belka 500m</t>
  </si>
  <si>
    <t>Panel 1U z szyną DIN</t>
  </si>
  <si>
    <t>Panel 1U 19" z szyną DIN TH35</t>
  </si>
  <si>
    <t>Switch zarządzalny 24 PoE</t>
  </si>
  <si>
    <t>min. 48x ETH, 4x SFP+, zarządzalny min. L2</t>
  </si>
  <si>
    <t>min. 24x ETH PoE, 4x SFP+, zarządzalny min. L2</t>
  </si>
  <si>
    <t>Zasilacz 24V</t>
  </si>
  <si>
    <t xml:space="preserve">Zasilacz impulsowy na szynę DIN, 24V DC, moc min. 60W </t>
  </si>
  <si>
    <t>Wtyk sieciowy RJ45 kat. 5e</t>
  </si>
  <si>
    <t>Wtyk sieciowy RJ45 kat. 6</t>
  </si>
  <si>
    <t>Access Point: 2.4/5ghz, PoE, zarządzalny L2, AX3000, indoor</t>
  </si>
  <si>
    <t>Łącznik modularny RJ-45 STP kat.6 z dwoma gniazdami RJ-45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</si>
</sst>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zł&quot;_-;\-* #,##0.00\ &quot;zł&quot;_-;_-* &quot;-&quot;??\ &quot;zł&quot;_-;_-@_-"/>
    <numFmt numFmtId="165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20"/>
      <color rgb="FFFFFFFF"/>
      <name val="Arial"/>
      <family val="2"/>
      <charset val="238"/>
    </font>
    <font>
      <b/>
      <i/>
      <u/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203864"/>
        <bgColor rgb="FF333333"/>
      </patternFill>
    </fill>
    <fill>
      <patternFill patternType="solid">
        <fgColor rgb="FFB4C7E7"/>
        <bgColor rgb="FFCCCCFF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164" fontId="0" fillId="0" borderId="0" xfId="1" applyFont="1" applyAlignment="1">
      <alignment horizontal="center" vertical="top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1" applyFont="1" applyAlignment="1">
      <alignment horizontal="center" vertical="top" wrapText="1"/>
    </xf>
    <xf numFmtId="164" fontId="0" fillId="0" borderId="0" xfId="1" applyFont="1" applyAlignment="1">
      <alignment horizont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6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10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3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2" fontId="0" fillId="0" borderId="0" xfId="0" applyNumberFormat="1"/>
    <xf numFmtId="165" fontId="0" fillId="0" borderId="10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4" fontId="0" fillId="0" borderId="25" xfId="1" applyFont="1" applyBorder="1" applyAlignment="1">
      <alignment horizontal="center" vertical="center"/>
    </xf>
    <xf numFmtId="164" fontId="0" fillId="0" borderId="25" xfId="1" applyFont="1" applyBorder="1" applyAlignment="1">
      <alignment horizontal="center" vertical="center" wrapText="1"/>
    </xf>
    <xf numFmtId="164" fontId="0" fillId="0" borderId="26" xfId="1" applyFont="1" applyBorder="1" applyAlignment="1">
      <alignment horizontal="center" vertical="center"/>
    </xf>
    <xf numFmtId="0" fontId="0" fillId="0" borderId="27" xfId="0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164" fontId="0" fillId="0" borderId="10" xfId="1" applyFont="1" applyBorder="1" applyAlignment="1">
      <alignment horizontal="center" vertical="center"/>
    </xf>
    <xf numFmtId="164" fontId="0" fillId="0" borderId="2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0" fontId="0" fillId="0" borderId="22" xfId="0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5" fontId="0" fillId="0" borderId="14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165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165" fontId="0" fillId="0" borderId="2" xfId="1" applyNumberFormat="1" applyFont="1" applyBorder="1" applyAlignment="1">
      <alignment horizontal="center" vertical="top"/>
    </xf>
    <xf numFmtId="0" fontId="0" fillId="0" borderId="12" xfId="0" applyFill="1" applyBorder="1" applyAlignment="1">
      <alignment horizontal="left" vertical="top" wrapText="1"/>
    </xf>
    <xf numFmtId="164" fontId="0" fillId="0" borderId="11" xfId="1" applyFont="1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32" xfId="1" applyFon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top"/>
    </xf>
    <xf numFmtId="165" fontId="0" fillId="0" borderId="33" xfId="0" applyNumberFormat="1" applyBorder="1" applyAlignment="1">
      <alignment horizontal="center"/>
    </xf>
    <xf numFmtId="0" fontId="0" fillId="0" borderId="18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165" fontId="0" fillId="0" borderId="12" xfId="1" applyNumberFormat="1" applyFont="1" applyBorder="1" applyAlignment="1">
      <alignment horizontal="center" vertical="top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vertical="top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D91DE-79EC-4A56-9B84-8DFC01B35B19}">
  <dimension ref="A1:O58"/>
  <sheetViews>
    <sheetView tabSelected="1" topLeftCell="A23" zoomScaleNormal="100" workbookViewId="0">
      <selection activeCell="C42" sqref="C42"/>
    </sheetView>
  </sheetViews>
  <sheetFormatPr baseColWidth="10" defaultColWidth="8.83203125" defaultRowHeight="15" x14ac:dyDescent="0.2"/>
  <cols>
    <col min="1" max="1" width="6.1640625" customWidth="1"/>
    <col min="2" max="2" width="43.83203125" customWidth="1"/>
    <col min="3" max="3" width="41" style="5" customWidth="1"/>
    <col min="4" max="4" width="9.5" style="5" customWidth="1"/>
    <col min="5" max="5" width="10.6640625" customWidth="1"/>
    <col min="6" max="6" width="20.6640625" style="6" customWidth="1"/>
    <col min="7" max="7" width="20.6640625" style="8" customWidth="1"/>
    <col min="8" max="8" width="20.6640625" customWidth="1"/>
    <col min="9" max="11" width="7.33203125" customWidth="1"/>
    <col min="12" max="12" width="7.83203125" customWidth="1"/>
    <col min="13" max="13" width="109.83203125" bestFit="1" customWidth="1"/>
  </cols>
  <sheetData>
    <row r="1" spans="1:15" ht="26" thickBot="1" x14ac:dyDescent="0.25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5" ht="38.25" customHeight="1" thickBot="1" x14ac:dyDescent="0.25">
      <c r="A2" s="56" t="s">
        <v>1</v>
      </c>
      <c r="B2" s="56"/>
      <c r="C2" s="56"/>
      <c r="D2" s="56"/>
      <c r="E2" s="56"/>
      <c r="F2" s="56" t="s">
        <v>2</v>
      </c>
      <c r="G2" s="56"/>
      <c r="H2" s="56"/>
      <c r="I2" s="56"/>
      <c r="J2" s="56"/>
      <c r="K2" s="56"/>
    </row>
    <row r="3" spans="1:15" ht="75.75" customHeight="1" thickBot="1" x14ac:dyDescent="0.25">
      <c r="A3" s="57" t="s">
        <v>3</v>
      </c>
      <c r="B3" s="57"/>
      <c r="C3" s="57"/>
      <c r="D3" s="57"/>
      <c r="E3" s="58"/>
      <c r="F3" s="58"/>
      <c r="G3" s="58"/>
      <c r="H3" s="58"/>
      <c r="I3" s="58"/>
      <c r="J3" s="58"/>
      <c r="K3" s="58"/>
    </row>
    <row r="4" spans="1:15" ht="30" customHeight="1" thickBot="1" x14ac:dyDescent="0.2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5" ht="30" customHeight="1" thickBot="1" x14ac:dyDescent="0.25">
      <c r="A5" s="52" t="s">
        <v>5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5" ht="30" customHeight="1" thickBot="1" x14ac:dyDescent="0.25">
      <c r="A6" s="52" t="s">
        <v>6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5" ht="106.5" customHeight="1" thickBot="1" x14ac:dyDescent="0.25">
      <c r="A7" s="53" t="s">
        <v>7</v>
      </c>
      <c r="B7" s="53"/>
      <c r="C7" s="53"/>
      <c r="D7" s="53"/>
      <c r="E7" s="53"/>
      <c r="F7" s="53"/>
      <c r="G7" s="54" t="s">
        <v>8</v>
      </c>
      <c r="H7" s="54"/>
      <c r="I7" s="54"/>
      <c r="J7" s="54"/>
      <c r="K7" s="54"/>
    </row>
    <row r="8" spans="1:15" ht="63" customHeight="1" thickBot="1" x14ac:dyDescent="0.25">
      <c r="A8" s="20" t="s">
        <v>9</v>
      </c>
      <c r="B8" s="19" t="s">
        <v>10</v>
      </c>
      <c r="C8" s="20" t="s">
        <v>11</v>
      </c>
      <c r="D8" s="19" t="s">
        <v>12</v>
      </c>
      <c r="E8" s="19" t="s">
        <v>13</v>
      </c>
      <c r="F8" s="19" t="s">
        <v>14</v>
      </c>
      <c r="G8" s="9" t="s">
        <v>15</v>
      </c>
      <c r="H8" s="10" t="s">
        <v>16</v>
      </c>
      <c r="I8" s="43" t="s">
        <v>17</v>
      </c>
      <c r="J8" s="44"/>
      <c r="K8" s="45"/>
    </row>
    <row r="9" spans="1:15" ht="85" hidden="1" x14ac:dyDescent="0.2">
      <c r="A9" s="21">
        <v>1</v>
      </c>
      <c r="B9" s="11" t="s">
        <v>18</v>
      </c>
      <c r="C9" s="12" t="s">
        <v>19</v>
      </c>
      <c r="D9" s="14">
        <v>2</v>
      </c>
      <c r="E9" s="17" t="s">
        <v>20</v>
      </c>
      <c r="F9" s="30"/>
      <c r="G9" s="28">
        <f>F9*D9</f>
        <v>0</v>
      </c>
      <c r="H9" s="37">
        <f>G9*0.23</f>
        <v>0</v>
      </c>
      <c r="I9" s="46">
        <f>G9+H9</f>
        <v>0</v>
      </c>
      <c r="J9" s="47"/>
      <c r="K9" s="48"/>
      <c r="L9" s="34"/>
      <c r="M9" s="27"/>
    </row>
    <row r="10" spans="1:15" ht="16" hidden="1" x14ac:dyDescent="0.2">
      <c r="A10" s="22">
        <v>2</v>
      </c>
      <c r="B10" s="2" t="s">
        <v>21</v>
      </c>
      <c r="C10" s="13" t="s">
        <v>22</v>
      </c>
      <c r="D10" s="15">
        <v>2</v>
      </c>
      <c r="E10" s="18" t="s">
        <v>20</v>
      </c>
      <c r="F10" s="31"/>
      <c r="G10" s="29">
        <f t="shared" ref="G10:G50" si="0">F10*D10</f>
        <v>0</v>
      </c>
      <c r="H10" s="38">
        <f t="shared" ref="H10:H52" si="1">G10*0.23</f>
        <v>0</v>
      </c>
      <c r="I10" s="49">
        <f t="shared" ref="I10:I50" si="2">G10+H10</f>
        <v>0</v>
      </c>
      <c r="J10" s="50"/>
      <c r="K10" s="51"/>
      <c r="L10" s="34"/>
      <c r="M10" s="27"/>
    </row>
    <row r="11" spans="1:15" ht="36.75" hidden="1" customHeight="1" x14ac:dyDescent="0.2">
      <c r="A11" s="22">
        <v>3</v>
      </c>
      <c r="B11" s="2" t="s">
        <v>23</v>
      </c>
      <c r="C11" s="13" t="s">
        <v>24</v>
      </c>
      <c r="D11" s="15">
        <v>1</v>
      </c>
      <c r="E11" s="18" t="s">
        <v>20</v>
      </c>
      <c r="F11" s="31"/>
      <c r="G11" s="29">
        <f t="shared" si="0"/>
        <v>0</v>
      </c>
      <c r="H11" s="38">
        <f t="shared" si="1"/>
        <v>0</v>
      </c>
      <c r="I11" s="49">
        <f t="shared" si="2"/>
        <v>0</v>
      </c>
      <c r="J11" s="50"/>
      <c r="K11" s="51"/>
      <c r="L11" s="34"/>
      <c r="M11" s="27"/>
    </row>
    <row r="12" spans="1:15" ht="64" hidden="1" x14ac:dyDescent="0.2">
      <c r="A12" s="22">
        <v>4</v>
      </c>
      <c r="B12" s="2" t="s">
        <v>25</v>
      </c>
      <c r="C12" s="13" t="s">
        <v>26</v>
      </c>
      <c r="D12" s="15">
        <v>1</v>
      </c>
      <c r="E12" s="18" t="s">
        <v>20</v>
      </c>
      <c r="F12" s="31"/>
      <c r="G12" s="29">
        <f t="shared" si="0"/>
        <v>0</v>
      </c>
      <c r="H12" s="38">
        <f t="shared" si="1"/>
        <v>0</v>
      </c>
      <c r="I12" s="49">
        <f t="shared" si="2"/>
        <v>0</v>
      </c>
      <c r="J12" s="50"/>
      <c r="K12" s="51"/>
      <c r="L12" s="34"/>
      <c r="M12" s="27"/>
    </row>
    <row r="13" spans="1:15" ht="16" hidden="1" x14ac:dyDescent="0.2">
      <c r="A13" s="22">
        <v>5</v>
      </c>
      <c r="B13" s="2" t="s">
        <v>27</v>
      </c>
      <c r="C13" s="13" t="s">
        <v>27</v>
      </c>
      <c r="D13" s="15">
        <v>1</v>
      </c>
      <c r="E13" s="18" t="s">
        <v>20</v>
      </c>
      <c r="F13" s="31"/>
      <c r="G13" s="29">
        <f t="shared" si="0"/>
        <v>0</v>
      </c>
      <c r="H13" s="38">
        <f t="shared" si="1"/>
        <v>0</v>
      </c>
      <c r="I13" s="49">
        <f t="shared" si="2"/>
        <v>0</v>
      </c>
      <c r="J13" s="50"/>
      <c r="K13" s="51"/>
      <c r="L13" s="34"/>
      <c r="M13" s="27"/>
    </row>
    <row r="14" spans="1:15" ht="48" hidden="1" x14ac:dyDescent="0.2">
      <c r="A14" s="22">
        <v>6</v>
      </c>
      <c r="B14" s="2" t="s">
        <v>28</v>
      </c>
      <c r="C14" s="13" t="s">
        <v>29</v>
      </c>
      <c r="D14" s="15">
        <v>1</v>
      </c>
      <c r="E14" s="18" t="s">
        <v>20</v>
      </c>
      <c r="F14" s="31"/>
      <c r="G14" s="29">
        <f t="shared" si="0"/>
        <v>0</v>
      </c>
      <c r="H14" s="38">
        <f t="shared" si="1"/>
        <v>0</v>
      </c>
      <c r="I14" s="49">
        <f t="shared" si="2"/>
        <v>0</v>
      </c>
      <c r="J14" s="50"/>
      <c r="K14" s="51"/>
      <c r="L14" s="34"/>
      <c r="M14" s="27"/>
    </row>
    <row r="15" spans="1:15" ht="20" customHeight="1" x14ac:dyDescent="0.2">
      <c r="A15" s="22">
        <v>1</v>
      </c>
      <c r="B15" s="2" t="s">
        <v>30</v>
      </c>
      <c r="C15" s="13" t="s">
        <v>30</v>
      </c>
      <c r="D15" s="15">
        <v>15</v>
      </c>
      <c r="E15" s="18" t="s">
        <v>31</v>
      </c>
      <c r="F15" s="31"/>
      <c r="G15" s="29">
        <f t="shared" si="0"/>
        <v>0</v>
      </c>
      <c r="H15" s="38">
        <f t="shared" si="1"/>
        <v>0</v>
      </c>
      <c r="I15" s="49">
        <f t="shared" si="2"/>
        <v>0</v>
      </c>
      <c r="J15" s="50"/>
      <c r="K15" s="51"/>
      <c r="L15" s="34"/>
      <c r="M15" s="27"/>
    </row>
    <row r="16" spans="1:15" ht="32" x14ac:dyDescent="0.2">
      <c r="A16" s="22">
        <v>2</v>
      </c>
      <c r="B16" s="2" t="s">
        <v>32</v>
      </c>
      <c r="C16" s="13" t="s">
        <v>33</v>
      </c>
      <c r="D16" s="16">
        <v>5</v>
      </c>
      <c r="E16" s="18" t="s">
        <v>20</v>
      </c>
      <c r="F16" s="31"/>
      <c r="G16" s="29">
        <f t="shared" si="0"/>
        <v>0</v>
      </c>
      <c r="H16" s="38">
        <f t="shared" si="1"/>
        <v>0</v>
      </c>
      <c r="I16" s="49">
        <f t="shared" si="2"/>
        <v>0</v>
      </c>
      <c r="J16" s="50"/>
      <c r="K16" s="51"/>
      <c r="L16" s="35"/>
      <c r="M16" s="27"/>
      <c r="O16" s="4"/>
    </row>
    <row r="17" spans="1:15" ht="30" customHeight="1" x14ac:dyDescent="0.2">
      <c r="A17" s="22">
        <v>3</v>
      </c>
      <c r="B17" s="2" t="s">
        <v>97</v>
      </c>
      <c r="C17" s="13" t="s">
        <v>34</v>
      </c>
      <c r="D17" s="16">
        <v>5</v>
      </c>
      <c r="E17" s="18" t="s">
        <v>35</v>
      </c>
      <c r="F17" s="31"/>
      <c r="G17" s="29">
        <f t="shared" si="0"/>
        <v>0</v>
      </c>
      <c r="H17" s="38">
        <f t="shared" si="1"/>
        <v>0</v>
      </c>
      <c r="I17" s="49">
        <f t="shared" si="2"/>
        <v>0</v>
      </c>
      <c r="J17" s="50"/>
      <c r="K17" s="51"/>
      <c r="L17" s="36"/>
      <c r="M17" s="27"/>
      <c r="O17" s="4"/>
    </row>
    <row r="18" spans="1:15" ht="30" customHeight="1" x14ac:dyDescent="0.2">
      <c r="A18" s="22">
        <v>4</v>
      </c>
      <c r="B18" s="2" t="s">
        <v>88</v>
      </c>
      <c r="C18" s="13" t="s">
        <v>89</v>
      </c>
      <c r="D18" s="16">
        <v>2</v>
      </c>
      <c r="E18" s="18" t="s">
        <v>20</v>
      </c>
      <c r="F18" s="31"/>
      <c r="G18" s="29">
        <f t="shared" ref="G18:G19" si="3">F18*D18</f>
        <v>0</v>
      </c>
      <c r="H18" s="38">
        <f t="shared" ref="H18:H19" si="4">G18*0.23</f>
        <v>0</v>
      </c>
      <c r="I18" s="49">
        <f t="shared" ref="I18:I19" si="5">G18+H18</f>
        <v>0</v>
      </c>
      <c r="J18" s="50"/>
      <c r="K18" s="51"/>
      <c r="L18" s="36"/>
      <c r="M18" s="27"/>
      <c r="O18" s="4"/>
    </row>
    <row r="19" spans="1:15" ht="30" customHeight="1" x14ac:dyDescent="0.2">
      <c r="A19" s="22">
        <v>5</v>
      </c>
      <c r="B19" s="2" t="s">
        <v>98</v>
      </c>
      <c r="C19" s="13" t="s">
        <v>36</v>
      </c>
      <c r="D19" s="16">
        <v>2</v>
      </c>
      <c r="E19" s="18" t="s">
        <v>35</v>
      </c>
      <c r="F19" s="31"/>
      <c r="G19" s="29">
        <f t="shared" si="3"/>
        <v>0</v>
      </c>
      <c r="H19" s="38">
        <f t="shared" si="4"/>
        <v>0</v>
      </c>
      <c r="I19" s="49">
        <f t="shared" si="5"/>
        <v>0</v>
      </c>
      <c r="J19" s="50"/>
      <c r="K19" s="51"/>
      <c r="L19" s="36"/>
      <c r="M19" s="27"/>
      <c r="O19" s="4"/>
    </row>
    <row r="20" spans="1:15" ht="30" customHeight="1" x14ac:dyDescent="0.2">
      <c r="A20" s="22">
        <v>6</v>
      </c>
      <c r="B20" s="2" t="s">
        <v>86</v>
      </c>
      <c r="C20" s="13" t="s">
        <v>87</v>
      </c>
      <c r="D20" s="16">
        <v>2</v>
      </c>
      <c r="E20" s="18" t="s">
        <v>35</v>
      </c>
      <c r="F20" s="31"/>
      <c r="G20" s="29">
        <f t="shared" si="0"/>
        <v>0</v>
      </c>
      <c r="H20" s="38">
        <f t="shared" si="1"/>
        <v>0</v>
      </c>
      <c r="I20" s="49">
        <f t="shared" si="2"/>
        <v>0</v>
      </c>
      <c r="J20" s="50"/>
      <c r="K20" s="51"/>
      <c r="L20" s="34"/>
      <c r="M20" s="27"/>
      <c r="O20" s="4"/>
    </row>
    <row r="21" spans="1:15" ht="30" customHeight="1" x14ac:dyDescent="0.2">
      <c r="A21" s="22">
        <v>7</v>
      </c>
      <c r="B21" s="2" t="s">
        <v>37</v>
      </c>
      <c r="C21" s="13" t="s">
        <v>38</v>
      </c>
      <c r="D21" s="15">
        <v>5</v>
      </c>
      <c r="E21" s="18" t="s">
        <v>35</v>
      </c>
      <c r="F21" s="31"/>
      <c r="G21" s="29">
        <f t="shared" si="0"/>
        <v>0</v>
      </c>
      <c r="H21" s="38">
        <f t="shared" si="1"/>
        <v>0</v>
      </c>
      <c r="I21" s="49">
        <f t="shared" si="2"/>
        <v>0</v>
      </c>
      <c r="J21" s="50"/>
      <c r="K21" s="51"/>
      <c r="L21" s="36"/>
      <c r="M21" s="27"/>
      <c r="O21" s="4"/>
    </row>
    <row r="22" spans="1:15" ht="30" customHeight="1" x14ac:dyDescent="0.2">
      <c r="A22" s="22">
        <v>8</v>
      </c>
      <c r="B22" s="2" t="s">
        <v>37</v>
      </c>
      <c r="C22" s="13" t="s">
        <v>39</v>
      </c>
      <c r="D22" s="15">
        <v>5</v>
      </c>
      <c r="E22" s="18" t="s">
        <v>35</v>
      </c>
      <c r="F22" s="31"/>
      <c r="G22" s="29">
        <f t="shared" si="0"/>
        <v>0</v>
      </c>
      <c r="H22" s="38">
        <f t="shared" si="1"/>
        <v>0</v>
      </c>
      <c r="I22" s="49">
        <f t="shared" si="2"/>
        <v>0</v>
      </c>
      <c r="J22" s="50"/>
      <c r="K22" s="51"/>
      <c r="L22" s="34"/>
      <c r="M22" s="27"/>
      <c r="O22" s="4"/>
    </row>
    <row r="23" spans="1:15" ht="30" customHeight="1" x14ac:dyDescent="0.2">
      <c r="A23" s="22">
        <v>9</v>
      </c>
      <c r="B23" s="2" t="s">
        <v>40</v>
      </c>
      <c r="C23" s="13" t="s">
        <v>41</v>
      </c>
      <c r="D23" s="15">
        <v>4</v>
      </c>
      <c r="E23" s="18" t="s">
        <v>35</v>
      </c>
      <c r="F23" s="31"/>
      <c r="G23" s="29">
        <f t="shared" si="0"/>
        <v>0</v>
      </c>
      <c r="H23" s="38">
        <f t="shared" si="1"/>
        <v>0</v>
      </c>
      <c r="I23" s="49">
        <f t="shared" si="2"/>
        <v>0</v>
      </c>
      <c r="J23" s="50"/>
      <c r="K23" s="51"/>
      <c r="L23" s="34"/>
      <c r="M23" s="27"/>
      <c r="O23" s="4"/>
    </row>
    <row r="24" spans="1:15" ht="30" customHeight="1" x14ac:dyDescent="0.2">
      <c r="A24" s="22">
        <v>10</v>
      </c>
      <c r="B24" s="2" t="s">
        <v>42</v>
      </c>
      <c r="C24" s="13" t="s">
        <v>43</v>
      </c>
      <c r="D24" s="15">
        <v>2</v>
      </c>
      <c r="E24" s="18" t="s">
        <v>20</v>
      </c>
      <c r="F24" s="31"/>
      <c r="G24" s="29">
        <f t="shared" si="0"/>
        <v>0</v>
      </c>
      <c r="H24" s="38">
        <f t="shared" si="1"/>
        <v>0</v>
      </c>
      <c r="I24" s="49">
        <f t="shared" si="2"/>
        <v>0</v>
      </c>
      <c r="J24" s="50"/>
      <c r="K24" s="51"/>
      <c r="L24" s="34"/>
      <c r="M24" s="27"/>
      <c r="O24" s="4"/>
    </row>
    <row r="25" spans="1:15" ht="30" customHeight="1" x14ac:dyDescent="0.2">
      <c r="A25" s="22">
        <v>11</v>
      </c>
      <c r="B25" s="2" t="s">
        <v>44</v>
      </c>
      <c r="C25" s="13" t="s">
        <v>45</v>
      </c>
      <c r="D25" s="15">
        <v>4</v>
      </c>
      <c r="E25" s="18" t="s">
        <v>20</v>
      </c>
      <c r="F25" s="32"/>
      <c r="G25" s="29">
        <f t="shared" si="0"/>
        <v>0</v>
      </c>
      <c r="H25" s="38">
        <f t="shared" si="1"/>
        <v>0</v>
      </c>
      <c r="I25" s="49">
        <f t="shared" si="2"/>
        <v>0</v>
      </c>
      <c r="J25" s="50"/>
      <c r="K25" s="51"/>
      <c r="L25" s="34"/>
      <c r="M25" s="27"/>
      <c r="O25" s="4"/>
    </row>
    <row r="26" spans="1:15" s="1" customFormat="1" ht="30" customHeight="1" x14ac:dyDescent="0.2">
      <c r="A26" s="22">
        <v>12</v>
      </c>
      <c r="B26" s="2" t="s">
        <v>46</v>
      </c>
      <c r="C26" s="13" t="s">
        <v>83</v>
      </c>
      <c r="D26" s="15">
        <v>100</v>
      </c>
      <c r="E26" s="18" t="s">
        <v>20</v>
      </c>
      <c r="F26" s="31"/>
      <c r="G26" s="29">
        <f t="shared" si="0"/>
        <v>0</v>
      </c>
      <c r="H26" s="38">
        <f t="shared" si="1"/>
        <v>0</v>
      </c>
      <c r="I26" s="49">
        <f t="shared" si="2"/>
        <v>0</v>
      </c>
      <c r="J26" s="50"/>
      <c r="K26" s="51"/>
      <c r="L26" s="34"/>
      <c r="M26" s="27"/>
      <c r="N26"/>
      <c r="O26" s="4"/>
    </row>
    <row r="27" spans="1:15" ht="30" customHeight="1" x14ac:dyDescent="0.2">
      <c r="A27" s="22">
        <v>13</v>
      </c>
      <c r="B27" s="2" t="s">
        <v>47</v>
      </c>
      <c r="C27" s="13" t="s">
        <v>48</v>
      </c>
      <c r="D27" s="15">
        <v>5</v>
      </c>
      <c r="E27" s="18" t="s">
        <v>20</v>
      </c>
      <c r="F27" s="31"/>
      <c r="G27" s="29">
        <f t="shared" si="0"/>
        <v>0</v>
      </c>
      <c r="H27" s="38">
        <f t="shared" si="1"/>
        <v>0</v>
      </c>
      <c r="I27" s="49">
        <f t="shared" si="2"/>
        <v>0</v>
      </c>
      <c r="J27" s="50"/>
      <c r="K27" s="51"/>
      <c r="L27" s="34"/>
      <c r="M27" s="27"/>
      <c r="O27" s="4"/>
    </row>
    <row r="28" spans="1:15" ht="30" customHeight="1" x14ac:dyDescent="0.2">
      <c r="A28" s="22">
        <v>14</v>
      </c>
      <c r="B28" s="2" t="s">
        <v>49</v>
      </c>
      <c r="C28" s="13" t="s">
        <v>50</v>
      </c>
      <c r="D28" s="15">
        <v>1</v>
      </c>
      <c r="E28" s="18" t="s">
        <v>20</v>
      </c>
      <c r="F28" s="31"/>
      <c r="G28" s="29">
        <f t="shared" si="0"/>
        <v>0</v>
      </c>
      <c r="H28" s="38">
        <f t="shared" si="1"/>
        <v>0</v>
      </c>
      <c r="I28" s="49">
        <f t="shared" si="2"/>
        <v>0</v>
      </c>
      <c r="J28" s="50"/>
      <c r="K28" s="51"/>
      <c r="L28" s="34"/>
      <c r="M28" s="27"/>
      <c r="O28" s="4"/>
    </row>
    <row r="29" spans="1:15" ht="30" customHeight="1" x14ac:dyDescent="0.2">
      <c r="A29" s="22">
        <v>15</v>
      </c>
      <c r="B29" s="2" t="s">
        <v>51</v>
      </c>
      <c r="C29" s="13" t="s">
        <v>52</v>
      </c>
      <c r="D29" s="15">
        <v>40</v>
      </c>
      <c r="E29" s="18" t="s">
        <v>20</v>
      </c>
      <c r="F29" s="31"/>
      <c r="G29" s="29">
        <f t="shared" si="0"/>
        <v>0</v>
      </c>
      <c r="H29" s="38">
        <f t="shared" si="1"/>
        <v>0</v>
      </c>
      <c r="I29" s="49">
        <f t="shared" si="2"/>
        <v>0</v>
      </c>
      <c r="J29" s="50"/>
      <c r="K29" s="51"/>
      <c r="L29" s="34"/>
      <c r="M29" s="27"/>
      <c r="O29" s="4"/>
    </row>
    <row r="30" spans="1:15" ht="30" customHeight="1" x14ac:dyDescent="0.2">
      <c r="A30" s="22">
        <v>16</v>
      </c>
      <c r="B30" s="2" t="s">
        <v>82</v>
      </c>
      <c r="C30" s="2" t="s">
        <v>54</v>
      </c>
      <c r="D30" s="15">
        <v>200</v>
      </c>
      <c r="E30" s="18" t="s">
        <v>20</v>
      </c>
      <c r="F30" s="31"/>
      <c r="G30" s="29">
        <f t="shared" si="0"/>
        <v>0</v>
      </c>
      <c r="H30" s="38">
        <f t="shared" si="1"/>
        <v>0</v>
      </c>
      <c r="I30" s="49">
        <f t="shared" si="2"/>
        <v>0</v>
      </c>
      <c r="J30" s="50"/>
      <c r="K30" s="51"/>
      <c r="L30" s="34"/>
      <c r="M30" s="27"/>
      <c r="O30" s="4"/>
    </row>
    <row r="31" spans="1:15" ht="25.5" customHeight="1" x14ac:dyDescent="0.2">
      <c r="A31" s="22">
        <v>17</v>
      </c>
      <c r="B31" s="2" t="s">
        <v>55</v>
      </c>
      <c r="C31" s="2" t="s">
        <v>54</v>
      </c>
      <c r="D31" s="15">
        <v>50</v>
      </c>
      <c r="E31" s="18" t="s">
        <v>20</v>
      </c>
      <c r="F31" s="31"/>
      <c r="G31" s="29">
        <f t="shared" si="0"/>
        <v>0</v>
      </c>
      <c r="H31" s="38">
        <f t="shared" si="1"/>
        <v>0</v>
      </c>
      <c r="I31" s="49">
        <f t="shared" si="2"/>
        <v>0</v>
      </c>
      <c r="J31" s="50"/>
      <c r="K31" s="51"/>
      <c r="L31" s="34"/>
      <c r="M31" s="27"/>
      <c r="O31" s="7"/>
    </row>
    <row r="32" spans="1:15" ht="30" customHeight="1" x14ac:dyDescent="0.2">
      <c r="A32" s="22">
        <v>18</v>
      </c>
      <c r="B32" s="2" t="s">
        <v>53</v>
      </c>
      <c r="C32" s="2" t="s">
        <v>54</v>
      </c>
      <c r="D32" s="15">
        <v>50</v>
      </c>
      <c r="E32" s="18" t="s">
        <v>20</v>
      </c>
      <c r="F32" s="31"/>
      <c r="G32" s="29">
        <f t="shared" si="0"/>
        <v>0</v>
      </c>
      <c r="H32" s="38">
        <f t="shared" si="1"/>
        <v>0</v>
      </c>
      <c r="I32" s="49">
        <f t="shared" si="2"/>
        <v>0</v>
      </c>
      <c r="J32" s="50"/>
      <c r="K32" s="51"/>
      <c r="L32" s="34"/>
      <c r="M32" s="27"/>
      <c r="O32" s="4"/>
    </row>
    <row r="33" spans="1:15" ht="30" customHeight="1" x14ac:dyDescent="0.2">
      <c r="A33" s="22">
        <v>19</v>
      </c>
      <c r="B33" s="2" t="s">
        <v>56</v>
      </c>
      <c r="C33" s="2" t="s">
        <v>54</v>
      </c>
      <c r="D33" s="15">
        <v>50</v>
      </c>
      <c r="E33" s="18" t="s">
        <v>20</v>
      </c>
      <c r="F33" s="31"/>
      <c r="G33" s="29">
        <f t="shared" si="0"/>
        <v>0</v>
      </c>
      <c r="H33" s="38">
        <f t="shared" si="1"/>
        <v>0</v>
      </c>
      <c r="I33" s="49">
        <f t="shared" ref="I33" si="6">G33+H33</f>
        <v>0</v>
      </c>
      <c r="J33" s="50"/>
      <c r="K33" s="51"/>
      <c r="L33" s="34"/>
      <c r="M33" s="27"/>
      <c r="O33" s="4"/>
    </row>
    <row r="34" spans="1:15" ht="30" customHeight="1" x14ac:dyDescent="0.2">
      <c r="A34" s="22">
        <v>20</v>
      </c>
      <c r="B34" s="2" t="s">
        <v>57</v>
      </c>
      <c r="C34" s="2" t="s">
        <v>54</v>
      </c>
      <c r="D34" s="15">
        <v>50</v>
      </c>
      <c r="E34" s="18" t="s">
        <v>20</v>
      </c>
      <c r="F34" s="31"/>
      <c r="G34" s="29">
        <f t="shared" si="0"/>
        <v>0</v>
      </c>
      <c r="H34" s="38">
        <f t="shared" si="1"/>
        <v>0</v>
      </c>
      <c r="I34" s="49">
        <f t="shared" si="2"/>
        <v>0</v>
      </c>
      <c r="J34" s="50"/>
      <c r="K34" s="51"/>
      <c r="L34" s="34"/>
      <c r="M34" s="27"/>
      <c r="O34" s="4"/>
    </row>
    <row r="35" spans="1:15" ht="30" customHeight="1" x14ac:dyDescent="0.2">
      <c r="A35" s="22">
        <v>21</v>
      </c>
      <c r="B35" s="2" t="s">
        <v>58</v>
      </c>
      <c r="C35" s="2" t="s">
        <v>54</v>
      </c>
      <c r="D35" s="15">
        <v>50</v>
      </c>
      <c r="E35" s="18" t="s">
        <v>20</v>
      </c>
      <c r="F35" s="31"/>
      <c r="G35" s="29">
        <f t="shared" si="0"/>
        <v>0</v>
      </c>
      <c r="H35" s="38">
        <f>G35*0.23</f>
        <v>0</v>
      </c>
      <c r="I35" s="49">
        <f>G35+H35</f>
        <v>0</v>
      </c>
      <c r="J35" s="50"/>
      <c r="K35" s="51"/>
      <c r="L35" s="34"/>
      <c r="M35" s="27"/>
      <c r="O35" s="8"/>
    </row>
    <row r="36" spans="1:15" ht="30" customHeight="1" x14ac:dyDescent="0.2">
      <c r="A36" s="22">
        <v>22</v>
      </c>
      <c r="B36" s="23" t="s">
        <v>59</v>
      </c>
      <c r="C36" s="24" t="s">
        <v>99</v>
      </c>
      <c r="D36" s="42">
        <v>5</v>
      </c>
      <c r="E36" s="18" t="s">
        <v>20</v>
      </c>
      <c r="F36" s="33"/>
      <c r="G36" s="29">
        <f t="shared" si="0"/>
        <v>0</v>
      </c>
      <c r="H36" s="38">
        <f>G36*0.23</f>
        <v>0</v>
      </c>
      <c r="I36" s="49">
        <f>G36+H36</f>
        <v>0</v>
      </c>
      <c r="J36" s="50"/>
      <c r="K36" s="51"/>
      <c r="L36" s="34"/>
      <c r="M36" s="27"/>
      <c r="O36" s="8"/>
    </row>
    <row r="37" spans="1:15" ht="30" customHeight="1" x14ac:dyDescent="0.2">
      <c r="A37" s="22">
        <v>23</v>
      </c>
      <c r="B37" s="23" t="s">
        <v>95</v>
      </c>
      <c r="C37" s="24" t="s">
        <v>96</v>
      </c>
      <c r="D37" s="42">
        <v>10</v>
      </c>
      <c r="E37" s="18" t="s">
        <v>20</v>
      </c>
      <c r="F37" s="33"/>
      <c r="G37" s="29">
        <f t="shared" si="0"/>
        <v>0</v>
      </c>
      <c r="H37" s="38">
        <f>G37*0.23</f>
        <v>0</v>
      </c>
      <c r="I37" s="49">
        <f>G37+H37</f>
        <v>0</v>
      </c>
      <c r="J37" s="50"/>
      <c r="K37" s="51"/>
      <c r="L37" s="34"/>
      <c r="M37" s="27"/>
      <c r="O37" s="8"/>
    </row>
    <row r="38" spans="1:15" ht="30" customHeight="1" x14ac:dyDescent="0.2">
      <c r="A38" s="22">
        <v>24</v>
      </c>
      <c r="B38" s="23" t="s">
        <v>60</v>
      </c>
      <c r="C38" s="24" t="s">
        <v>61</v>
      </c>
      <c r="D38" s="42">
        <v>5</v>
      </c>
      <c r="E38" s="18" t="s">
        <v>20</v>
      </c>
      <c r="F38" s="33"/>
      <c r="G38" s="29">
        <f t="shared" si="0"/>
        <v>0</v>
      </c>
      <c r="H38" s="38">
        <f>G38*0.23</f>
        <v>0</v>
      </c>
      <c r="I38" s="49">
        <f>G38+H38</f>
        <v>0</v>
      </c>
      <c r="J38" s="50"/>
      <c r="K38" s="51"/>
      <c r="L38" s="34"/>
      <c r="M38" s="27"/>
      <c r="O38" s="8"/>
    </row>
    <row r="39" spans="1:15" ht="16" x14ac:dyDescent="0.2">
      <c r="A39" s="22">
        <v>25</v>
      </c>
      <c r="B39" s="23" t="s">
        <v>62</v>
      </c>
      <c r="C39" s="24" t="s">
        <v>63</v>
      </c>
      <c r="D39" s="42">
        <v>8</v>
      </c>
      <c r="E39" s="26" t="s">
        <v>20</v>
      </c>
      <c r="F39" s="33"/>
      <c r="G39" s="29">
        <f t="shared" si="0"/>
        <v>0</v>
      </c>
      <c r="H39" s="38">
        <f t="shared" si="1"/>
        <v>0</v>
      </c>
      <c r="I39" s="49">
        <f t="shared" ref="I39" si="7">G39+H39</f>
        <v>0</v>
      </c>
      <c r="J39" s="50"/>
      <c r="K39" s="51"/>
      <c r="L39" s="34"/>
      <c r="M39" s="27"/>
      <c r="O39" s="8"/>
    </row>
    <row r="40" spans="1:15" ht="32" x14ac:dyDescent="0.2">
      <c r="A40" s="22">
        <v>26</v>
      </c>
      <c r="B40" s="23" t="s">
        <v>64</v>
      </c>
      <c r="C40" s="24" t="s">
        <v>65</v>
      </c>
      <c r="D40" s="42">
        <v>200</v>
      </c>
      <c r="E40" s="26" t="s">
        <v>20</v>
      </c>
      <c r="F40" s="33"/>
      <c r="G40" s="29">
        <f t="shared" si="0"/>
        <v>0</v>
      </c>
      <c r="H40" s="38">
        <f t="shared" si="1"/>
        <v>0</v>
      </c>
      <c r="I40" s="49">
        <f t="shared" ref="I40" si="8">G40+H40</f>
        <v>0</v>
      </c>
      <c r="J40" s="50"/>
      <c r="K40" s="51"/>
      <c r="L40" s="34"/>
      <c r="M40" s="27"/>
      <c r="O40" s="8"/>
    </row>
    <row r="41" spans="1:15" ht="32" x14ac:dyDescent="0.2">
      <c r="A41" s="22">
        <v>27</v>
      </c>
      <c r="B41" s="23" t="s">
        <v>66</v>
      </c>
      <c r="C41" s="24" t="s">
        <v>100</v>
      </c>
      <c r="D41" s="42">
        <v>50</v>
      </c>
      <c r="E41" s="26" t="s">
        <v>20</v>
      </c>
      <c r="F41" s="33"/>
      <c r="G41" s="29">
        <f t="shared" ref="G41:G46" si="9">F41*D41</f>
        <v>0</v>
      </c>
      <c r="H41" s="38">
        <f t="shared" ref="H41:H46" si="10">G41*0.23</f>
        <v>0</v>
      </c>
      <c r="I41" s="49">
        <f t="shared" ref="I41:I46" si="11">G41+H41</f>
        <v>0</v>
      </c>
      <c r="J41" s="50"/>
      <c r="K41" s="51"/>
      <c r="L41" s="34"/>
      <c r="M41" s="27"/>
      <c r="O41" s="8"/>
    </row>
    <row r="42" spans="1:15" ht="32" x14ac:dyDescent="0.2">
      <c r="A42" s="22">
        <v>28</v>
      </c>
      <c r="B42" s="23" t="s">
        <v>67</v>
      </c>
      <c r="C42" s="24" t="s">
        <v>68</v>
      </c>
      <c r="D42" s="42">
        <v>1</v>
      </c>
      <c r="E42" s="26" t="s">
        <v>20</v>
      </c>
      <c r="F42" s="33"/>
      <c r="G42" s="29">
        <f t="shared" si="9"/>
        <v>0</v>
      </c>
      <c r="H42" s="38">
        <f t="shared" si="10"/>
        <v>0</v>
      </c>
      <c r="I42" s="49">
        <f t="shared" si="11"/>
        <v>0</v>
      </c>
      <c r="J42" s="50"/>
      <c r="K42" s="51"/>
      <c r="L42" s="34"/>
      <c r="M42" s="27"/>
      <c r="O42" s="8"/>
    </row>
    <row r="43" spans="1:15" ht="32" x14ac:dyDescent="0.2">
      <c r="A43" s="22">
        <v>29</v>
      </c>
      <c r="B43" s="23" t="s">
        <v>69</v>
      </c>
      <c r="C43" s="24" t="s">
        <v>70</v>
      </c>
      <c r="D43" s="42">
        <v>1</v>
      </c>
      <c r="E43" s="26" t="s">
        <v>20</v>
      </c>
      <c r="F43" s="33"/>
      <c r="G43" s="29">
        <f t="shared" ref="G43:G44" si="12">F43*D43</f>
        <v>0</v>
      </c>
      <c r="H43" s="38">
        <f t="shared" ref="H43:H44" si="13">G43*0.23</f>
        <v>0</v>
      </c>
      <c r="I43" s="49">
        <f t="shared" ref="I43" si="14">G43+H43</f>
        <v>0</v>
      </c>
      <c r="J43" s="50"/>
      <c r="K43" s="51"/>
      <c r="L43" s="34"/>
      <c r="M43" s="27"/>
      <c r="O43" s="8"/>
    </row>
    <row r="44" spans="1:15" ht="16" x14ac:dyDescent="0.2">
      <c r="A44" s="22">
        <v>30</v>
      </c>
      <c r="B44" s="2" t="s">
        <v>90</v>
      </c>
      <c r="C44" s="13" t="s">
        <v>91</v>
      </c>
      <c r="D44" s="15">
        <v>10</v>
      </c>
      <c r="E44" s="26" t="s">
        <v>20</v>
      </c>
      <c r="F44" s="33"/>
      <c r="G44" s="29">
        <f t="shared" si="12"/>
        <v>0</v>
      </c>
      <c r="H44" s="38">
        <f t="shared" si="13"/>
        <v>0</v>
      </c>
      <c r="I44" s="59"/>
      <c r="J44" s="60"/>
      <c r="K44" s="61"/>
      <c r="L44" s="76"/>
      <c r="M44" s="27"/>
      <c r="O44" s="8"/>
    </row>
    <row r="45" spans="1:15" ht="16" x14ac:dyDescent="0.2">
      <c r="A45" s="22">
        <v>31</v>
      </c>
      <c r="B45" s="23" t="s">
        <v>71</v>
      </c>
      <c r="C45" s="24" t="s">
        <v>84</v>
      </c>
      <c r="D45" s="42">
        <v>10</v>
      </c>
      <c r="E45" s="26" t="s">
        <v>20</v>
      </c>
      <c r="F45" s="33"/>
      <c r="G45" s="29">
        <f t="shared" ref="G45" si="15">F45*D45</f>
        <v>0</v>
      </c>
      <c r="H45" s="38">
        <f t="shared" ref="H45" si="16">G45*0.23</f>
        <v>0</v>
      </c>
      <c r="I45" s="49">
        <f t="shared" ref="I45" si="17">G45+H45</f>
        <v>0</v>
      </c>
      <c r="J45" s="50"/>
      <c r="K45" s="51"/>
      <c r="L45" s="76"/>
      <c r="M45" s="27"/>
      <c r="O45" s="8"/>
    </row>
    <row r="46" spans="1:15" ht="32" x14ac:dyDescent="0.2">
      <c r="A46" s="22">
        <v>32</v>
      </c>
      <c r="B46" s="23" t="s">
        <v>72</v>
      </c>
      <c r="C46" s="24" t="s">
        <v>81</v>
      </c>
      <c r="D46" s="42">
        <v>5</v>
      </c>
      <c r="E46" s="26" t="s">
        <v>20</v>
      </c>
      <c r="F46" s="33"/>
      <c r="G46" s="29">
        <f t="shared" si="9"/>
        <v>0</v>
      </c>
      <c r="H46" s="38">
        <f t="shared" si="10"/>
        <v>0</v>
      </c>
      <c r="I46" s="49">
        <f t="shared" si="11"/>
        <v>0</v>
      </c>
      <c r="J46" s="50"/>
      <c r="K46" s="51"/>
      <c r="L46" s="76"/>
      <c r="M46" s="27"/>
      <c r="O46" s="8"/>
    </row>
    <row r="47" spans="1:15" ht="32" x14ac:dyDescent="0.2">
      <c r="A47" s="22">
        <v>33</v>
      </c>
      <c r="B47" s="23" t="s">
        <v>79</v>
      </c>
      <c r="C47" s="24" t="s">
        <v>80</v>
      </c>
      <c r="D47" s="42">
        <v>5</v>
      </c>
      <c r="E47" s="26" t="s">
        <v>20</v>
      </c>
      <c r="F47" s="33"/>
      <c r="G47" s="29">
        <f t="shared" si="0"/>
        <v>0</v>
      </c>
      <c r="H47" s="38">
        <f t="shared" si="1"/>
        <v>0</v>
      </c>
      <c r="I47" s="59">
        <f t="shared" ref="I47" si="18">G47+H47</f>
        <v>0</v>
      </c>
      <c r="J47" s="60"/>
      <c r="K47" s="61"/>
      <c r="L47" s="76"/>
      <c r="M47" s="27"/>
      <c r="O47" s="8"/>
    </row>
    <row r="48" spans="1:15" ht="16" x14ac:dyDescent="0.2">
      <c r="A48" s="22">
        <v>34</v>
      </c>
      <c r="B48" s="23" t="s">
        <v>73</v>
      </c>
      <c r="C48" s="24" t="s">
        <v>74</v>
      </c>
      <c r="D48" s="25">
        <v>6</v>
      </c>
      <c r="E48" s="26" t="s">
        <v>20</v>
      </c>
      <c r="F48" s="33"/>
      <c r="G48" s="29">
        <f t="shared" si="0"/>
        <v>0</v>
      </c>
      <c r="H48" s="38">
        <f t="shared" si="1"/>
        <v>0</v>
      </c>
      <c r="I48" s="49">
        <f t="shared" si="2"/>
        <v>0</v>
      </c>
      <c r="J48" s="50"/>
      <c r="K48" s="51"/>
      <c r="L48" s="76"/>
      <c r="M48" s="27"/>
    </row>
    <row r="49" spans="1:13" ht="16" x14ac:dyDescent="0.2">
      <c r="A49" s="22">
        <v>35</v>
      </c>
      <c r="B49" s="23" t="s">
        <v>75</v>
      </c>
      <c r="C49" s="24" t="s">
        <v>76</v>
      </c>
      <c r="D49" s="25">
        <v>1000</v>
      </c>
      <c r="E49" s="16" t="s">
        <v>77</v>
      </c>
      <c r="F49" s="68"/>
      <c r="G49" s="40">
        <f t="shared" si="0"/>
        <v>0</v>
      </c>
      <c r="H49" s="41">
        <f t="shared" si="1"/>
        <v>0</v>
      </c>
      <c r="I49" s="49">
        <f t="shared" ref="I49" si="19">G49+H49</f>
        <v>0</v>
      </c>
      <c r="J49" s="50"/>
      <c r="K49" s="51"/>
      <c r="L49" s="76"/>
      <c r="M49" s="27"/>
    </row>
    <row r="50" spans="1:13" ht="16" x14ac:dyDescent="0.2">
      <c r="A50" s="22">
        <v>36</v>
      </c>
      <c r="B50" s="2" t="s">
        <v>75</v>
      </c>
      <c r="C50" s="13" t="s">
        <v>78</v>
      </c>
      <c r="D50" s="16">
        <v>1000</v>
      </c>
      <c r="E50" s="16" t="s">
        <v>77</v>
      </c>
      <c r="F50" s="72"/>
      <c r="G50" s="29">
        <f t="shared" si="0"/>
        <v>0</v>
      </c>
      <c r="H50" s="38">
        <f t="shared" si="1"/>
        <v>0</v>
      </c>
      <c r="I50" s="49">
        <f t="shared" si="2"/>
        <v>0</v>
      </c>
      <c r="J50" s="50"/>
      <c r="K50" s="51"/>
      <c r="L50" s="64"/>
      <c r="M50" s="27"/>
    </row>
    <row r="51" spans="1:13" x14ac:dyDescent="0.2">
      <c r="A51" s="22">
        <v>37</v>
      </c>
      <c r="B51" s="65" t="s">
        <v>85</v>
      </c>
      <c r="C51" s="69" t="s">
        <v>93</v>
      </c>
      <c r="D51" s="16">
        <v>10</v>
      </c>
      <c r="E51" s="16" t="s">
        <v>20</v>
      </c>
      <c r="F51" s="73"/>
      <c r="G51" s="66">
        <f>SUM(G9:G50)</f>
        <v>0</v>
      </c>
      <c r="H51" s="38">
        <f t="shared" si="1"/>
        <v>0</v>
      </c>
      <c r="I51" s="49">
        <f t="shared" ref="I51:I52" si="20">G51+H51</f>
        <v>0</v>
      </c>
      <c r="J51" s="50"/>
      <c r="K51" s="51"/>
      <c r="L51" s="64"/>
      <c r="M51" s="27"/>
    </row>
    <row r="52" spans="1:13" ht="17" thickBot="1" x14ac:dyDescent="0.25">
      <c r="A52" s="79">
        <v>38</v>
      </c>
      <c r="B52" s="67" t="s">
        <v>92</v>
      </c>
      <c r="C52" s="70" t="s">
        <v>94</v>
      </c>
      <c r="D52" s="71">
        <v>8</v>
      </c>
      <c r="E52" s="75" t="s">
        <v>20</v>
      </c>
      <c r="F52" s="74"/>
      <c r="G52" s="77">
        <f>SUM(G10:G51)</f>
        <v>0</v>
      </c>
      <c r="H52" s="39">
        <f t="shared" si="1"/>
        <v>0</v>
      </c>
      <c r="I52" s="62">
        <f t="shared" si="20"/>
        <v>0</v>
      </c>
      <c r="J52" s="63"/>
      <c r="K52" s="78"/>
      <c r="L52" s="3"/>
      <c r="M52" s="27"/>
    </row>
    <row r="53" spans="1:13" x14ac:dyDescent="0.2">
      <c r="M53" s="27"/>
    </row>
    <row r="58" spans="1:13" x14ac:dyDescent="0.2">
      <c r="G58" s="4"/>
    </row>
  </sheetData>
  <mergeCells count="55">
    <mergeCell ref="I50:K50"/>
    <mergeCell ref="I48:K48"/>
    <mergeCell ref="I49:K49"/>
    <mergeCell ref="I51:K51"/>
    <mergeCell ref="I52:K52"/>
    <mergeCell ref="I30:K30"/>
    <mergeCell ref="I31:K31"/>
    <mergeCell ref="I32:K32"/>
    <mergeCell ref="I34:K34"/>
    <mergeCell ref="I35:K35"/>
    <mergeCell ref="I33:K33"/>
    <mergeCell ref="I40:K40"/>
    <mergeCell ref="I39:K39"/>
    <mergeCell ref="I47:K47"/>
    <mergeCell ref="I38:K38"/>
    <mergeCell ref="I36:K36"/>
    <mergeCell ref="I41:K41"/>
    <mergeCell ref="I42:K42"/>
    <mergeCell ref="I46:K46"/>
    <mergeCell ref="I43:K43"/>
    <mergeCell ref="I45:K45"/>
    <mergeCell ref="I44:K44"/>
    <mergeCell ref="I37:K37"/>
    <mergeCell ref="I27:K27"/>
    <mergeCell ref="I28:K28"/>
    <mergeCell ref="I29:K29"/>
    <mergeCell ref="I22:K22"/>
    <mergeCell ref="I23:K23"/>
    <mergeCell ref="I24:K24"/>
    <mergeCell ref="I25:K25"/>
    <mergeCell ref="I26:K26"/>
    <mergeCell ref="I16:K16"/>
    <mergeCell ref="I17:K17"/>
    <mergeCell ref="I20:K20"/>
    <mergeCell ref="I21:K21"/>
    <mergeCell ref="I18:K18"/>
    <mergeCell ref="I19:K19"/>
    <mergeCell ref="I11:K11"/>
    <mergeCell ref="I12:K12"/>
    <mergeCell ref="I13:K13"/>
    <mergeCell ref="I14:K14"/>
    <mergeCell ref="I15:K15"/>
    <mergeCell ref="A1:K1"/>
    <mergeCell ref="A2:E2"/>
    <mergeCell ref="F2:K2"/>
    <mergeCell ref="A3:D3"/>
    <mergeCell ref="E3:K3"/>
    <mergeCell ref="I8:K8"/>
    <mergeCell ref="I9:K9"/>
    <mergeCell ref="I10:K10"/>
    <mergeCell ref="A4:K4"/>
    <mergeCell ref="A5:K5"/>
    <mergeCell ref="A6:K6"/>
    <mergeCell ref="A7:F7"/>
    <mergeCell ref="G7:K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1c90f-2124-4277-b52c-5b14c3b886b8">
      <Terms xmlns="http://schemas.microsoft.com/office/infopath/2007/PartnerControls"/>
    </lcf76f155ced4ddcb4097134ff3c332f>
    <TaxCatchAll xmlns="bc1691dc-3465-4fe4-8428-5ef9735d58e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9464446F91214E9C14F05086823721" ma:contentTypeVersion="17" ma:contentTypeDescription="Utwórz nowy dokument." ma:contentTypeScope="" ma:versionID="0659d311ad8b546442bdde495db31bc6">
  <xsd:schema xmlns:xsd="http://www.w3.org/2001/XMLSchema" xmlns:xs="http://www.w3.org/2001/XMLSchema" xmlns:p="http://schemas.microsoft.com/office/2006/metadata/properties" xmlns:ns2="2441c90f-2124-4277-b52c-5b14c3b886b8" xmlns:ns3="bc1691dc-3465-4fe4-8428-5ef9735d58e3" targetNamespace="http://schemas.microsoft.com/office/2006/metadata/properties" ma:root="true" ma:fieldsID="3c3effd0a488e8fb0ce83654fb393a4e" ns2:_="" ns3:_="">
    <xsd:import namespace="2441c90f-2124-4277-b52c-5b14c3b886b8"/>
    <xsd:import namespace="bc1691dc-3465-4fe4-8428-5ef9735d5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1c90f-2124-4277-b52c-5b14c3b8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e79ebb9f-a72b-4066-a811-fbbdce2ead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691dc-3465-4fe4-8428-5ef9735d5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aa3fba-b790-4e80-bbeb-0087652de735}" ma:internalName="TaxCatchAll" ma:showField="CatchAllData" ma:web="bc1691dc-3465-4fe4-8428-5ef9735d58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6FB010-AB1B-49CB-AFF9-85D2E11EA774}">
  <ds:schemaRefs>
    <ds:schemaRef ds:uri="http://purl.org/dc/elements/1.1/"/>
    <ds:schemaRef ds:uri="http://www.w3.org/XML/1998/namespace"/>
    <ds:schemaRef ds:uri="2441c90f-2124-4277-b52c-5b14c3b886b8"/>
    <ds:schemaRef ds:uri="bc1691dc-3465-4fe4-8428-5ef9735d58e3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677F57E-A121-42A1-BB9E-6FE23E18C2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528B2-477E-4389-84D5-2BBEDFB678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1c90f-2124-4277-b52c-5b14c3b886b8"/>
    <ds:schemaRef ds:uri="bc1691dc-3465-4fe4-8428-5ef9735d58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Patryk Nowakowski</dc:creator>
  <cp:keywords/>
  <dc:description/>
  <cp:lastModifiedBy>Wojciech Uberna</cp:lastModifiedBy>
  <cp:revision/>
  <dcterms:created xsi:type="dcterms:W3CDTF">2021-06-09T10:35:22Z</dcterms:created>
  <dcterms:modified xsi:type="dcterms:W3CDTF">2026-06-23T07:56:14Z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0x010100429464446F91214E9C14F05086823721</vt:lpwstr>
  </property>
  <property fmtid="{D5CDD505-2E9C-101B-9397-08002B2CF9AE}" pid="3" name="MediaServiceImageTags">
    <vt:lpwstr/>
  </property>
</Properties>
</file>